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DC4DEEF0-DED9-4920-9758-EF2576782545}" xr6:coauthVersionLast="47" xr6:coauthVersionMax="47" xr10:uidLastSave="{00000000-0000-0000-0000-000000000000}"/>
  <bookViews>
    <workbookView xWindow="870" yWindow="195" windowWidth="19380" windowHeight="1054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1" l="1"/>
  <c r="F59" i="1"/>
  <c r="D59" i="1"/>
  <c r="D61" i="1" l="1"/>
  <c r="E61" i="1"/>
  <c r="F61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<sst xmlns="http://schemas.openxmlformats.org/spreadsheetml/2006/main" count="252" uniqueCount="132">
  <si>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</si>
  <si>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</si>
  <si>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</si>
  <si>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</si>
  <si>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</si>
  <si>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</si>
  <si>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</si>
  <si>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</si>
  <si>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</si>
  <si>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</si>
  <si>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</si>
  <si>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</si>
  <si>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</si>
  <si>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</si>
  <si>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</si>
  <si>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</si>
  <si>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</si>
  <si>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</si>
  <si>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</si>
  <si>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</si>
  <si>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</si>
  <si>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</si>
  <si>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</si>
  <si>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</si>
  <si>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</si>
  <si>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</si>
  <si>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</si>
  <si>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</si>
  <si>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</si>
  <si>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</si>
  <si>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</si>
  <si>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</si>
  <si>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</si>
  <si>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EUR/USD</t>
  </si>
  <si>
    <t>1st</t>
  </si>
  <si>
    <t>USD/JPY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</si>
  <si>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</si>
  <si>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</si>
  <si>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</si>
  <si>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</si>
  <si>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</si>
  <si>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</si>
  <si>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</si>
  <si>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</si>
  <si>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</si>
  <si>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</si>
  <si>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</si>
  <si>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</si>
  <si>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</si>
  <si>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3rd</t>
  </si>
  <si>
    <t>15S足</t>
  </si>
  <si>
    <t>１ｓｔ再</t>
  </si>
  <si>
    <t>4th</t>
  </si>
  <si>
    <t>PB</t>
  </si>
  <si>
    <t>GBP・JPY</t>
  </si>
  <si>
    <t>3rd</t>
    <phoneticPr fontId="1"/>
  </si>
  <si>
    <t>4th</t>
    <phoneticPr fontId="1"/>
  </si>
  <si>
    <t>FS</t>
    <phoneticPr fontId="1"/>
  </si>
  <si>
    <t>1st</t>
    <phoneticPr fontId="1"/>
  </si>
  <si>
    <t>2nd</t>
    <phoneticPr fontId="1"/>
  </si>
  <si>
    <t>GBP/JPY</t>
    <phoneticPr fontId="1"/>
  </si>
  <si>
    <t>1H足</t>
    <rPh sb="2" eb="3">
      <t>アシ</t>
    </rPh>
    <phoneticPr fontId="1"/>
  </si>
  <si>
    <t>１、</t>
    <phoneticPr fontId="1"/>
  </si>
  <si>
    <t>ピンク　Fibo　２３．６　戻り　確認して</t>
    <rPh sb="14" eb="15">
      <t>モド</t>
    </rPh>
    <rPh sb="17" eb="19">
      <t>カクニン</t>
    </rPh>
    <phoneticPr fontId="1"/>
  </si>
  <si>
    <t>黒　Fibo　０　から　入るとして</t>
    <rPh sb="0" eb="1">
      <t>クロ</t>
    </rPh>
    <rPh sb="12" eb="13">
      <t>ハイ</t>
    </rPh>
    <phoneticPr fontId="1"/>
  </si>
  <si>
    <t>Wボトムに　約１日　２０時間。</t>
    <rPh sb="6" eb="7">
      <t>ヤク</t>
    </rPh>
    <rPh sb="8" eb="9">
      <t>ニチ</t>
    </rPh>
    <rPh sb="12" eb="14">
      <t>ジカン</t>
    </rPh>
    <phoneticPr fontId="1"/>
  </si>
  <si>
    <t>翌朝　戻り　5：00から　再浮上</t>
    <rPh sb="0" eb="2">
      <t>ヨクアサ</t>
    </rPh>
    <rPh sb="3" eb="4">
      <t>モド</t>
    </rPh>
    <rPh sb="13" eb="16">
      <t>サイフジョウ</t>
    </rPh>
    <phoneticPr fontId="1"/>
  </si>
  <si>
    <t>その晩方　11：00に　0.618到達　そこから　もみ合い</t>
    <rPh sb="2" eb="4">
      <t>バンガタ</t>
    </rPh>
    <rPh sb="17" eb="19">
      <t>トウタツ</t>
    </rPh>
    <rPh sb="27" eb="28">
      <t>ア</t>
    </rPh>
    <phoneticPr fontId="1"/>
  </si>
  <si>
    <t>チャネル　に５日間　再浮上　TRBで　見れる気がしますが</t>
    <phoneticPr fontId="1"/>
  </si>
  <si>
    <t>青〇の箇所　TRBのルールでは　入れない。</t>
    <rPh sb="0" eb="1">
      <t>アオ</t>
    </rPh>
    <rPh sb="3" eb="5">
      <t>カショ</t>
    </rPh>
    <rPh sb="16" eb="17">
      <t>ハイ</t>
    </rPh>
    <phoneticPr fontId="1"/>
  </si>
  <si>
    <t>Wボトムの　２個目の下からの　０で考えます。</t>
    <rPh sb="7" eb="9">
      <t>コメ</t>
    </rPh>
    <rPh sb="10" eb="11">
      <t>シタ</t>
    </rPh>
    <rPh sb="17" eb="18">
      <t>カンガ</t>
    </rPh>
    <phoneticPr fontId="1"/>
  </si>
  <si>
    <t>Wボトムに　なってますにですが　入るところは</t>
    <rPh sb="16" eb="17">
      <t>ハイ</t>
    </rPh>
    <phoneticPr fontId="1"/>
  </si>
  <si>
    <t>２、</t>
    <phoneticPr fontId="1"/>
  </si>
  <si>
    <t>ピンクFibo　２３．６　確認して</t>
    <rPh sb="13" eb="15">
      <t>カクニン</t>
    </rPh>
    <phoneticPr fontId="1"/>
  </si>
  <si>
    <t>ＷＴｏｐ　と　考えて　ネック　黒Ｆｉｂｏ　０で</t>
    <rPh sb="7" eb="8">
      <t>カンガ</t>
    </rPh>
    <rPh sb="15" eb="16">
      <t>クロ</t>
    </rPh>
    <phoneticPr fontId="1"/>
  </si>
  <si>
    <t>入る　と　する。特に大きな戻ることなく　キレイに伸びる。</t>
    <rPh sb="0" eb="1">
      <t>ハイ</t>
    </rPh>
    <rPh sb="8" eb="9">
      <t>トク</t>
    </rPh>
    <rPh sb="10" eb="11">
      <t>オオ</t>
    </rPh>
    <rPh sb="13" eb="14">
      <t>モド</t>
    </rPh>
    <rPh sb="24" eb="25">
      <t>ノ</t>
    </rPh>
    <phoneticPr fontId="1"/>
  </si>
  <si>
    <t>深夜　2：00からの　下降なので　Ｎｅｗｓが　あってのことでしょうが</t>
    <rPh sb="0" eb="2">
      <t>シンヤ</t>
    </rPh>
    <rPh sb="11" eb="13">
      <t>カコウ</t>
    </rPh>
    <phoneticPr fontId="1"/>
  </si>
  <si>
    <t>ちょっと　入り難いと　思いましたが。</t>
    <rPh sb="5" eb="6">
      <t>ハイ</t>
    </rPh>
    <rPh sb="7" eb="8">
      <t>ニク</t>
    </rPh>
    <rPh sb="11" eb="12">
      <t>オモ</t>
    </rPh>
    <phoneticPr fontId="1"/>
  </si>
  <si>
    <t>翌朝　5：00から３時間　もみ合い　7：00から　再下降。</t>
    <rPh sb="0" eb="2">
      <t>ヨクアサ</t>
    </rPh>
    <rPh sb="10" eb="12">
      <t>ジカン</t>
    </rPh>
    <rPh sb="15" eb="16">
      <t>ア</t>
    </rPh>
    <rPh sb="25" eb="28">
      <t>サイカコウ</t>
    </rPh>
    <phoneticPr fontId="1"/>
  </si>
  <si>
    <t>最終　19：00で　下降　は　完了　している。</t>
    <rPh sb="0" eb="2">
      <t>サイシュウ</t>
    </rPh>
    <rPh sb="10" eb="12">
      <t>カコウ</t>
    </rPh>
    <rPh sb="15" eb="17">
      <t>カンリョウ</t>
    </rPh>
    <phoneticPr fontId="1"/>
  </si>
  <si>
    <t>３、</t>
    <phoneticPr fontId="1"/>
  </si>
  <si>
    <t>ピンク　Fibo　２３．６　戻り確認して</t>
    <rPh sb="14" eb="15">
      <t>モド</t>
    </rPh>
    <rPh sb="16" eb="18">
      <t>カクニン</t>
    </rPh>
    <phoneticPr fontId="1"/>
  </si>
  <si>
    <t>黒　Fibo　０　から　入るとする。</t>
    <rPh sb="0" eb="1">
      <t>クロ</t>
    </rPh>
    <rPh sb="12" eb="13">
      <t>ハイ</t>
    </rPh>
    <phoneticPr fontId="1"/>
  </si>
  <si>
    <t>5月31日　17：00　12：00到達</t>
    <rPh sb="1" eb="2">
      <t>ガツ</t>
    </rPh>
    <rPh sb="4" eb="5">
      <t>ニチ</t>
    </rPh>
    <rPh sb="17" eb="19">
      <t>トウタツ</t>
    </rPh>
    <phoneticPr fontId="1"/>
  </si>
  <si>
    <t>そのまま　もみ合い　12時間後に浮上</t>
    <rPh sb="7" eb="8">
      <t>ア</t>
    </rPh>
    <rPh sb="12" eb="14">
      <t>ジカン</t>
    </rPh>
    <rPh sb="14" eb="15">
      <t>ゴ</t>
    </rPh>
    <rPh sb="16" eb="18">
      <t>フジョウ</t>
    </rPh>
    <phoneticPr fontId="1"/>
  </si>
  <si>
    <t>４、</t>
    <phoneticPr fontId="1"/>
  </si>
  <si>
    <t>ピンク　Fibo　２３．６　戻り　確認　</t>
    <rPh sb="14" eb="15">
      <t>モド</t>
    </rPh>
    <rPh sb="17" eb="19">
      <t>カクニン</t>
    </rPh>
    <phoneticPr fontId="1"/>
  </si>
  <si>
    <t>Wボトム　と　見て　ネック　０　から　入る。</t>
    <rPh sb="7" eb="8">
      <t>ミ</t>
    </rPh>
    <rPh sb="19" eb="20">
      <t>ハイ</t>
    </rPh>
    <phoneticPr fontId="1"/>
  </si>
  <si>
    <t>0.618まで　と　1.27で　もみ合い</t>
    <rPh sb="18" eb="19">
      <t>ア</t>
    </rPh>
    <phoneticPr fontId="1"/>
  </si>
  <si>
    <t>抜けて　１．２７　と　０．６１８　で　もみ合い。</t>
    <rPh sb="0" eb="1">
      <t>ヌ</t>
    </rPh>
    <rPh sb="21" eb="22">
      <t>ア</t>
    </rPh>
    <phoneticPr fontId="1"/>
  </si>
  <si>
    <t>最終　16：00　1.50到達　始めから　１日間。</t>
    <rPh sb="0" eb="2">
      <t>サイシュウ</t>
    </rPh>
    <rPh sb="13" eb="15">
      <t>トウタツ</t>
    </rPh>
    <rPh sb="16" eb="17">
      <t>ハジ</t>
    </rPh>
    <rPh sb="22" eb="23">
      <t>ニチ</t>
    </rPh>
    <rPh sb="23" eb="24">
      <t>カン</t>
    </rPh>
    <phoneticPr fontId="1"/>
  </si>
  <si>
    <t>５、</t>
    <phoneticPr fontId="1"/>
  </si>
  <si>
    <t>ピンク　Fibo　２３．６　戻り確認して</t>
    <rPh sb="14" eb="15">
      <t>モド</t>
    </rPh>
    <rPh sb="16" eb="18">
      <t>カクニン</t>
    </rPh>
    <phoneticPr fontId="1"/>
  </si>
  <si>
    <t>赤　Fibo　０から　入るつもりでしたが</t>
    <rPh sb="0" eb="1">
      <t>アカ</t>
    </rPh>
    <rPh sb="11" eb="12">
      <t>ハイ</t>
    </rPh>
    <phoneticPr fontId="1"/>
  </si>
  <si>
    <t>その　次の　Wボトム　黒Fibo　０　から　入ることにする。</t>
    <rPh sb="3" eb="4">
      <t>ツギ</t>
    </rPh>
    <rPh sb="11" eb="12">
      <t>クロ</t>
    </rPh>
    <rPh sb="22" eb="23">
      <t>ハイ</t>
    </rPh>
    <phoneticPr fontId="1"/>
  </si>
  <si>
    <t>当日　20：00まで　一気に　伸びる。</t>
    <rPh sb="0" eb="2">
      <t>トウジツ</t>
    </rPh>
    <rPh sb="11" eb="13">
      <t>イッキ</t>
    </rPh>
    <rPh sb="15" eb="16">
      <t>ノ</t>
    </rPh>
    <phoneticPr fontId="1"/>
  </si>
  <si>
    <t>６、</t>
    <phoneticPr fontId="1"/>
  </si>
  <si>
    <t>青　Fibo　２３．６　戻り　で確認して</t>
    <rPh sb="0" eb="1">
      <t>アオ</t>
    </rPh>
    <rPh sb="12" eb="13">
      <t>モド</t>
    </rPh>
    <rPh sb="16" eb="18">
      <t>カクニン</t>
    </rPh>
    <phoneticPr fontId="1"/>
  </si>
  <si>
    <t>W　Top　として　ネックで　入るつもりでしたが</t>
    <rPh sb="15" eb="16">
      <t>ハイ</t>
    </rPh>
    <phoneticPr fontId="1"/>
  </si>
  <si>
    <t>最終　Wtop　の　高値　を　上抜けしたので</t>
    <rPh sb="0" eb="2">
      <t>サイシュウ</t>
    </rPh>
    <rPh sb="10" eb="12">
      <t>タカネ</t>
    </rPh>
    <rPh sb="15" eb="17">
      <t>ウエヌ</t>
    </rPh>
    <phoneticPr fontId="1"/>
  </si>
  <si>
    <t>高値　から　黒Fibo　ネック０　から　入る。</t>
    <rPh sb="0" eb="2">
      <t>タカネ</t>
    </rPh>
    <rPh sb="6" eb="7">
      <t>クロ</t>
    </rPh>
    <rPh sb="20" eb="21">
      <t>ハイ</t>
    </rPh>
    <phoneticPr fontId="1"/>
  </si>
  <si>
    <t>0.618　半日停滞　戻りなく　下降　</t>
    <rPh sb="6" eb="8">
      <t>ハンニチ</t>
    </rPh>
    <rPh sb="8" eb="10">
      <t>テイタイ</t>
    </rPh>
    <rPh sb="11" eb="12">
      <t>モド</t>
    </rPh>
    <rPh sb="16" eb="18">
      <t>カコウ</t>
    </rPh>
    <phoneticPr fontId="1"/>
  </si>
  <si>
    <t>翌9：00　１．２７　まで　到達。</t>
    <rPh sb="0" eb="1">
      <t>ヨク</t>
    </rPh>
    <rPh sb="14" eb="16">
      <t>トウタツ</t>
    </rPh>
    <phoneticPr fontId="1"/>
  </si>
  <si>
    <t>即　大きく戻って　タテ値16：00。</t>
    <rPh sb="0" eb="1">
      <t>ソク</t>
    </rPh>
    <rPh sb="2" eb="3">
      <t>オオ</t>
    </rPh>
    <rPh sb="5" eb="6">
      <t>モド</t>
    </rPh>
    <rPh sb="11" eb="12">
      <t>ネ</t>
    </rPh>
    <phoneticPr fontId="1"/>
  </si>
  <si>
    <t>７、</t>
    <phoneticPr fontId="1"/>
  </si>
  <si>
    <t>青　Fibo　２３．６　戻り　確認して</t>
    <rPh sb="0" eb="1">
      <t>アオ</t>
    </rPh>
    <rPh sb="12" eb="13">
      <t>モド</t>
    </rPh>
    <rPh sb="15" eb="17">
      <t>カクニン</t>
    </rPh>
    <phoneticPr fontId="1"/>
  </si>
  <si>
    <t>黒　Fibo　０　から　入るとする、</t>
    <rPh sb="0" eb="1">
      <t>クロ</t>
    </rPh>
    <rPh sb="12" eb="13">
      <t>ハイ</t>
    </rPh>
    <phoneticPr fontId="1"/>
  </si>
  <si>
    <t>１７：００　0.618　到達　停滞１日間。</t>
    <rPh sb="12" eb="14">
      <t>トウタツ</t>
    </rPh>
    <rPh sb="15" eb="17">
      <t>テイタイ</t>
    </rPh>
    <rPh sb="18" eb="19">
      <t>ニチ</t>
    </rPh>
    <rPh sb="19" eb="20">
      <t>カン</t>
    </rPh>
    <phoneticPr fontId="1"/>
  </si>
  <si>
    <t>０まで　戻って　急憤　１．５まで　到達。</t>
    <rPh sb="4" eb="5">
      <t>モド</t>
    </rPh>
    <rPh sb="8" eb="10">
      <t>キュウフン</t>
    </rPh>
    <rPh sb="17" eb="19">
      <t>トウタツ</t>
    </rPh>
    <phoneticPr fontId="1"/>
  </si>
  <si>
    <t>８、</t>
    <phoneticPr fontId="1"/>
  </si>
  <si>
    <t>ブルーFibo　2.36　戻り　確認して</t>
    <rPh sb="13" eb="14">
      <t>モド</t>
    </rPh>
    <rPh sb="16" eb="18">
      <t>カクニン</t>
    </rPh>
    <phoneticPr fontId="1"/>
  </si>
  <si>
    <t>黒　Fibo　０　から　入る。</t>
    <rPh sb="0" eb="1">
      <t>クロ</t>
    </rPh>
    <rPh sb="12" eb="13">
      <t>ハイ</t>
    </rPh>
    <phoneticPr fontId="1"/>
  </si>
  <si>
    <t>ダマシ的な戻りの後　下降　1.27まで</t>
    <rPh sb="3" eb="4">
      <t>テキ</t>
    </rPh>
    <rPh sb="5" eb="6">
      <t>モド</t>
    </rPh>
    <rPh sb="8" eb="9">
      <t>アト</t>
    </rPh>
    <rPh sb="10" eb="12">
      <t>カコウ</t>
    </rPh>
    <phoneticPr fontId="1"/>
  </si>
  <si>
    <t>スムーズに　下降する。そこから　約１日間</t>
    <rPh sb="6" eb="8">
      <t>カコウ</t>
    </rPh>
    <rPh sb="16" eb="17">
      <t>ヤク</t>
    </rPh>
    <rPh sb="18" eb="20">
      <t>ニチカン</t>
    </rPh>
    <phoneticPr fontId="1"/>
  </si>
  <si>
    <t>０．６１８までの間を　もみ合い　最終１．５０まで　到達。</t>
    <rPh sb="8" eb="9">
      <t>アイダ</t>
    </rPh>
    <rPh sb="13" eb="14">
      <t>ア</t>
    </rPh>
    <rPh sb="16" eb="18">
      <t>サイシュウ</t>
    </rPh>
    <rPh sb="25" eb="27">
      <t>トウタツ</t>
    </rPh>
    <phoneticPr fontId="1"/>
  </si>
  <si>
    <t>９、</t>
    <phoneticPr fontId="1"/>
  </si>
  <si>
    <t>ブルー　Fibo　２３．６　戻り　確認</t>
    <rPh sb="14" eb="15">
      <t>モド</t>
    </rPh>
    <rPh sb="17" eb="19">
      <t>カクニン</t>
    </rPh>
    <phoneticPr fontId="1"/>
  </si>
  <si>
    <t>Wボトム　で　見て　黒　Fibo　０で　入るとする。</t>
    <rPh sb="7" eb="8">
      <t>ミ</t>
    </rPh>
    <rPh sb="10" eb="11">
      <t>クロ</t>
    </rPh>
    <rPh sb="20" eb="21">
      <t>ハイ</t>
    </rPh>
    <phoneticPr fontId="1"/>
  </si>
  <si>
    <t>０．６１８まで　スムーズに伸びて　もみ合い約１日間。</t>
    <rPh sb="13" eb="14">
      <t>ノ</t>
    </rPh>
    <rPh sb="19" eb="20">
      <t>ア</t>
    </rPh>
    <rPh sb="21" eb="22">
      <t>ヤク</t>
    </rPh>
    <rPh sb="23" eb="25">
      <t>ニチカン</t>
    </rPh>
    <phoneticPr fontId="1"/>
  </si>
  <si>
    <t>１．２７　到達も　翌５：０００．６１８まで戻されて　再浮上</t>
    <rPh sb="5" eb="7">
      <t>トウタツ</t>
    </rPh>
    <rPh sb="9" eb="10">
      <t>ヨク</t>
    </rPh>
    <rPh sb="21" eb="22">
      <t>モド</t>
    </rPh>
    <rPh sb="26" eb="29">
      <t>サイフジョウ</t>
    </rPh>
    <phoneticPr fontId="1"/>
  </si>
  <si>
    <t>最終　１６：００　１．５　まで　到達。</t>
    <rPh sb="0" eb="2">
      <t>サイシュウ</t>
    </rPh>
    <rPh sb="16" eb="18">
      <t>トウタツ</t>
    </rPh>
    <phoneticPr fontId="1"/>
  </si>
  <si>
    <t>１０、</t>
    <phoneticPr fontId="1"/>
  </si>
  <si>
    <t>ブルーFibo　２３．６　戻り　確認</t>
    <rPh sb="13" eb="14">
      <t>モド</t>
    </rPh>
    <rPh sb="16" eb="18">
      <t>カクニン</t>
    </rPh>
    <phoneticPr fontId="1"/>
  </si>
  <si>
    <t>黒　Fibo　０　から入るつもりが　もみ合い　８時間。</t>
    <rPh sb="0" eb="1">
      <t>クロ</t>
    </rPh>
    <rPh sb="11" eb="12">
      <t>ハイ</t>
    </rPh>
    <rPh sb="20" eb="21">
      <t>ア</t>
    </rPh>
    <rPh sb="24" eb="26">
      <t>ジカン</t>
    </rPh>
    <phoneticPr fontId="1"/>
  </si>
  <si>
    <t>０．６１８まで　達して　即　０まで　戻されて　再浮上も</t>
    <rPh sb="8" eb="9">
      <t>タッ</t>
    </rPh>
    <rPh sb="12" eb="13">
      <t>ソク</t>
    </rPh>
    <rPh sb="18" eb="19">
      <t>モド</t>
    </rPh>
    <rPh sb="23" eb="26">
      <t>サイフジョウ</t>
    </rPh>
    <phoneticPr fontId="1"/>
  </si>
  <si>
    <t>０．６１８で　再度もみ合い　１０時間　</t>
    <rPh sb="7" eb="9">
      <t>サイド</t>
    </rPh>
    <rPh sb="11" eb="12">
      <t>ア</t>
    </rPh>
    <rPh sb="16" eb="18">
      <t>ジカン</t>
    </rPh>
    <phoneticPr fontId="1"/>
  </si>
  <si>
    <t>その後　タテ値以上　戻されてヒゲ即浮上</t>
    <rPh sb="2" eb="3">
      <t>アト</t>
    </rPh>
    <rPh sb="6" eb="7">
      <t>ネ</t>
    </rPh>
    <rPh sb="7" eb="9">
      <t>イジョウ</t>
    </rPh>
    <rPh sb="10" eb="11">
      <t>モド</t>
    </rPh>
    <rPh sb="16" eb="17">
      <t>ソク</t>
    </rPh>
    <rPh sb="17" eb="19">
      <t>フジョウ</t>
    </rPh>
    <phoneticPr fontId="1"/>
  </si>
  <si>
    <t>０．６１８　手前で　再下降０で　もみ合い後　再浮上。</t>
    <rPh sb="6" eb="8">
      <t>テマエ</t>
    </rPh>
    <rPh sb="10" eb="13">
      <t>サイカコウ</t>
    </rPh>
    <rPh sb="18" eb="19">
      <t>ア</t>
    </rPh>
    <rPh sb="20" eb="21">
      <t>ゴ</t>
    </rPh>
    <rPh sb="22" eb="25">
      <t>サイフジョウ</t>
    </rPh>
    <phoneticPr fontId="1"/>
  </si>
  <si>
    <t>１．２７まで　スムーズに　伸びる。</t>
    <rPh sb="13" eb="14">
      <t>ノ</t>
    </rPh>
    <phoneticPr fontId="1"/>
  </si>
  <si>
    <t>そこからもみ合い12時間　１．５０まで　到達。</t>
    <rPh sb="6" eb="7">
      <t>ア</t>
    </rPh>
    <rPh sb="10" eb="12">
      <t>ジカン</t>
    </rPh>
    <rPh sb="20" eb="22">
      <t>トウタツ</t>
    </rPh>
    <phoneticPr fontId="1"/>
  </si>
  <si>
    <t>できるだけ　キレイな　ものに　絞ってとは　思ってますが　気になるものは　入れてます。</t>
    <rPh sb="15" eb="16">
      <t>シボ</t>
    </rPh>
    <rPh sb="21" eb="22">
      <t>オモ</t>
    </rPh>
    <rPh sb="28" eb="29">
      <t>キ</t>
    </rPh>
    <rPh sb="36" eb="37">
      <t>イ</t>
    </rPh>
    <phoneticPr fontId="1"/>
  </si>
  <si>
    <t>１H　で　何通貨か　検証していく　つもりです。GBP　JPY　もう少し　続けます。</t>
    <rPh sb="5" eb="6">
      <t>ナン</t>
    </rPh>
    <rPh sb="6" eb="8">
      <t>ツウカ</t>
    </rPh>
    <rPh sb="10" eb="12">
      <t>ケンショウ</t>
    </rPh>
    <rPh sb="33" eb="34">
      <t>スコ</t>
    </rPh>
    <rPh sb="36" eb="37">
      <t>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</si>
</sst>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7" fillId="0" borderId="0" xfId="0" applyNumberFormat="1" applyFont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0</xdr:row>
      <xdr:rowOff>0</xdr:rowOff>
    </xdr:from>
    <xdr:to>
      <xdr:col>9</xdr:col>
      <xdr:colOff>510540</xdr:colOff>
      <xdr:row>5</xdr:row>
      <xdr:rowOff>22860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0</xdr:row>
      <xdr:rowOff>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0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0</xdr:row>
      <xdr:rowOff>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0</xdr:row>
      <xdr:rowOff>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0</xdr:row>
      <xdr:rowOff>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0</xdr:row>
      <xdr:rowOff>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0</xdr:row>
      <xdr:rowOff>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0</xdr:row>
      <xdr:rowOff>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0</xdr:row>
      <xdr:rowOff>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0</xdr:row>
      <xdr:rowOff>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41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92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84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132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147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125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173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173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216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221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224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226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18</xdr:col>
      <xdr:colOff>83581</xdr:colOff>
      <xdr:row>24</xdr:row>
      <xdr:rowOff>57555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65BC189-DEAD-4B65-93DD-15995ECE4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1037331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18</xdr:col>
      <xdr:colOff>83581</xdr:colOff>
      <xdr:row>49</xdr:row>
      <xdr:rowOff>57555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4C529A2E-CCE5-4726-9900-119F077EBD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643438"/>
          <a:ext cx="11037331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18</xdr:col>
      <xdr:colOff>83581</xdr:colOff>
      <xdr:row>74</xdr:row>
      <xdr:rowOff>57554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2ED6B978-4E21-45B7-883A-FF32617F14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108281"/>
          <a:ext cx="11037331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18</xdr:col>
      <xdr:colOff>83581</xdr:colOff>
      <xdr:row>99</xdr:row>
      <xdr:rowOff>57555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F5746DC2-B446-45E2-977E-F8A3E6F0C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3573125"/>
          <a:ext cx="11037331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18</xdr:col>
      <xdr:colOff>83581</xdr:colOff>
      <xdr:row>124</xdr:row>
      <xdr:rowOff>57555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B96ABD4-21A4-4A43-BD0C-7F5DD712D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037969"/>
          <a:ext cx="11037331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18</xdr:col>
      <xdr:colOff>83581</xdr:colOff>
      <xdr:row>149</xdr:row>
      <xdr:rowOff>57555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3622115B-EF91-4754-AC6B-F42297C3C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2502813"/>
          <a:ext cx="11037331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151</xdr:row>
      <xdr:rowOff>0</xdr:rowOff>
    </xdr:from>
    <xdr:to>
      <xdr:col>18</xdr:col>
      <xdr:colOff>83581</xdr:colOff>
      <xdr:row>174</xdr:row>
      <xdr:rowOff>57554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58369BB2-58CC-44F2-BA32-BF8983F52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6967656"/>
          <a:ext cx="11037331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176</xdr:row>
      <xdr:rowOff>0</xdr:rowOff>
    </xdr:from>
    <xdr:to>
      <xdr:col>18</xdr:col>
      <xdr:colOff>83581</xdr:colOff>
      <xdr:row>199</xdr:row>
      <xdr:rowOff>57555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CDE9CA0A-A51A-40A3-9611-B7AC5446F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1432500"/>
          <a:ext cx="11037331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201</xdr:row>
      <xdr:rowOff>0</xdr:rowOff>
    </xdr:from>
    <xdr:to>
      <xdr:col>18</xdr:col>
      <xdr:colOff>83581</xdr:colOff>
      <xdr:row>224</xdr:row>
      <xdr:rowOff>57555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7E9F598B-B4A0-42B6-8A81-F5949B34A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5897344"/>
          <a:ext cx="11037331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225</xdr:row>
      <xdr:rowOff>0</xdr:rowOff>
    </xdr:from>
    <xdr:to>
      <xdr:col>18</xdr:col>
      <xdr:colOff>83581</xdr:colOff>
      <xdr:row>248</xdr:row>
      <xdr:rowOff>57555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1547E029-0EF0-4F41-A9B7-1F5D438AC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0183594"/>
          <a:ext cx="11037331" cy="41652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60" sqref="J60:L60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61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/>
    </row>
    <row r="5" spans="1:18" ht="19.5" thickBot="1" x14ac:dyDescent="0.45">
      <c r="A5" s="1" t="s">
        <v>13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17</v>
      </c>
      <c r="E6" s="25"/>
      <c r="F6" s="26"/>
      <c r="G6" s="86" t="s">
        <v>3</v>
      </c>
      <c r="H6" s="87"/>
      <c r="I6" s="93"/>
      <c r="J6" s="86" t="s">
        <v>15</v>
      </c>
      <c r="K6" s="87"/>
      <c r="L6" s="93"/>
      <c r="M6" s="86" t="s">
        <v>16</v>
      </c>
      <c r="N6" s="87"/>
      <c r="O6" s="93"/>
    </row>
    <row r="7" spans="1:18" ht="19.5" thickBot="1" x14ac:dyDescent="0.45">
      <c r="A7" s="27"/>
      <c r="B7" s="27" t="s">
        <v>2</v>
      </c>
      <c r="C7" s="64" t="s">
        <v>21</v>
      </c>
      <c r="D7" s="13">
        <v>0.61799999999999999</v>
      </c>
      <c r="E7" s="14">
        <v>1.27</v>
      </c>
      <c r="F7" s="15">
        <v>1.5</v>
      </c>
      <c r="G7" s="13">
        <v>0.61799999999999999</v>
      </c>
      <c r="H7" s="14">
        <v>1.27</v>
      </c>
      <c r="I7" s="15">
        <v>1.5</v>
      </c>
      <c r="J7" s="13">
        <v>0.61799999999999999</v>
      </c>
      <c r="K7" s="14">
        <v>1.27</v>
      </c>
      <c r="L7" s="15">
        <v>1.5</v>
      </c>
      <c r="M7" s="13">
        <v>0.61799999999999999</v>
      </c>
      <c r="N7" s="14">
        <v>1.27</v>
      </c>
      <c r="O7" s="15">
        <v>1.5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15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42874</v>
      </c>
      <c r="C9" s="50">
        <v>2</v>
      </c>
      <c r="D9" s="54">
        <v>0.61799999999999999</v>
      </c>
      <c r="E9" s="55">
        <v>-1</v>
      </c>
      <c r="F9" s="56">
        <v>-1</v>
      </c>
      <c r="G9" s="22">
        <f>IF(D9="","",G8+M9)</f>
        <v>101854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1854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>
        <v>42881</v>
      </c>
      <c r="C10" s="47">
        <v>2</v>
      </c>
      <c r="D10" s="57">
        <v>0.61799999999999999</v>
      </c>
      <c r="E10" s="58">
        <v>1.27</v>
      </c>
      <c r="F10" s="59">
        <v>1.5</v>
      </c>
      <c r="G10" s="22">
        <f t="shared" ref="G10:G42" si="2">IF(D10="","",G9+M10)</f>
        <v>103742.37316</v>
      </c>
      <c r="H10" s="22">
        <f t="shared" ref="H10:H42" si="3">IF(E10="","",H9+N10)</f>
        <v>100695.7</v>
      </c>
      <c r="I10" s="22">
        <f t="shared" ref="I10:I42" si="4">IF(F10="","",I9+O10)</f>
        <v>101365</v>
      </c>
      <c r="J10" s="44">
        <f t="shared" ref="J10:J12" si="5">IF(G9="","",G9*0.03)</f>
        <v>3055.62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>
        <f t="shared" ref="M10:M12" si="8">IF(D10="","",J10*D10)</f>
        <v>1888.3731599999999</v>
      </c>
      <c r="N10" s="45">
        <f t="shared" ref="N10:N12" si="9">IF(E10="","",K10*E10)</f>
        <v>3695.7000000000003</v>
      </c>
      <c r="O10" s="46">
        <f t="shared" ref="O10:O12" si="10">IF(F10="","",L10*F10)</f>
        <v>4365</v>
      </c>
      <c r="P10" s="40"/>
      <c r="Q10" s="40"/>
      <c r="R10" s="40"/>
    </row>
    <row r="11" spans="1:18" x14ac:dyDescent="0.4">
      <c r="A11" s="9">
        <v>3</v>
      </c>
      <c r="B11" s="5">
        <v>42886</v>
      </c>
      <c r="C11" s="47">
        <v>1</v>
      </c>
      <c r="D11" s="57">
        <v>0.61799999999999999</v>
      </c>
      <c r="E11" s="58">
        <v>1.27</v>
      </c>
      <c r="F11" s="59">
        <v>1.5</v>
      </c>
      <c r="G11" s="22">
        <f t="shared" si="2"/>
        <v>105665.7567583864</v>
      </c>
      <c r="H11" s="22">
        <f t="shared" si="3"/>
        <v>104532.20616999999</v>
      </c>
      <c r="I11" s="22">
        <f t="shared" si="4"/>
        <v>105926.425</v>
      </c>
      <c r="J11" s="44">
        <f t="shared" si="5"/>
        <v>3112.2711948000001</v>
      </c>
      <c r="K11" s="45">
        <f t="shared" si="6"/>
        <v>3020.8709999999996</v>
      </c>
      <c r="L11" s="46">
        <f t="shared" si="7"/>
        <v>3040.95</v>
      </c>
      <c r="M11" s="44">
        <f t="shared" si="8"/>
        <v>1923.3835983864001</v>
      </c>
      <c r="N11" s="45">
        <f t="shared" si="9"/>
        <v>3836.5061699999997</v>
      </c>
      <c r="O11" s="46">
        <f t="shared" si="10"/>
        <v>4561.4249999999993</v>
      </c>
      <c r="P11" s="40"/>
      <c r="Q11" s="40"/>
      <c r="R11" s="40"/>
    </row>
    <row r="12" spans="1:18" x14ac:dyDescent="0.4">
      <c r="A12" s="9">
        <v>4</v>
      </c>
      <c r="B12" s="5">
        <v>42893</v>
      </c>
      <c r="C12" s="47">
        <v>1</v>
      </c>
      <c r="D12" s="57">
        <v>0.61799999999999999</v>
      </c>
      <c r="E12" s="58">
        <v>1.27</v>
      </c>
      <c r="F12" s="59">
        <v>1.5</v>
      </c>
      <c r="G12" s="22">
        <f t="shared" si="2"/>
        <v>107624.79988868689</v>
      </c>
      <c r="H12" s="22">
        <f t="shared" si="3"/>
        <v>108514.88322507699</v>
      </c>
      <c r="I12" s="22">
        <f t="shared" si="4"/>
        <v>110693.11412500001</v>
      </c>
      <c r="J12" s="44">
        <f t="shared" si="5"/>
        <v>3169.9727027515919</v>
      </c>
      <c r="K12" s="45">
        <f t="shared" si="6"/>
        <v>3135.9661850999996</v>
      </c>
      <c r="L12" s="46">
        <f t="shared" si="7"/>
        <v>3177.7927500000001</v>
      </c>
      <c r="M12" s="44">
        <f t="shared" si="8"/>
        <v>1959.0431303004839</v>
      </c>
      <c r="N12" s="45">
        <f t="shared" si="9"/>
        <v>3982.6770550769997</v>
      </c>
      <c r="O12" s="46">
        <f t="shared" si="10"/>
        <v>4766.6891249999999</v>
      </c>
      <c r="P12" s="40"/>
      <c r="Q12" s="40"/>
      <c r="R12" s="40"/>
    </row>
    <row r="13" spans="1:18" x14ac:dyDescent="0.4">
      <c r="A13" s="9">
        <v>5</v>
      </c>
      <c r="B13" s="5">
        <v>42901</v>
      </c>
      <c r="C13" s="47">
        <v>1</v>
      </c>
      <c r="D13" s="57">
        <v>0.61799999999999999</v>
      </c>
      <c r="E13" s="58">
        <v>1.27</v>
      </c>
      <c r="F13" s="59">
        <v>1.5</v>
      </c>
      <c r="G13" s="22">
        <f t="shared" si="2"/>
        <v>109620.16367862314</v>
      </c>
      <c r="H13" s="22">
        <f t="shared" si="3"/>
        <v>112649.30027595242</v>
      </c>
      <c r="I13" s="22">
        <f t="shared" si="4"/>
        <v>115674.30426062501</v>
      </c>
      <c r="J13" s="44">
        <f t="shared" ref="J13:J58" si="11">IF(G12="","",G12*0.03)</f>
        <v>3228.7439966606066</v>
      </c>
      <c r="K13" s="45">
        <f t="shared" ref="K13:K58" si="12">IF(H12="","",H12*0.03)</f>
        <v>3255.4464967523095</v>
      </c>
      <c r="L13" s="46">
        <f t="shared" ref="L13:L58" si="13">IF(I12="","",I12*0.03)</f>
        <v>3320.7934237499999</v>
      </c>
      <c r="M13" s="44">
        <f t="shared" ref="M13:M58" si="14">IF(D13="","",J13*D13)</f>
        <v>1995.3637899362548</v>
      </c>
      <c r="N13" s="45">
        <f t="shared" ref="N13:N58" si="15">IF(E13="","",K13*E13)</f>
        <v>4134.4170508754332</v>
      </c>
      <c r="O13" s="46">
        <f t="shared" ref="O13:O58" si="16">IF(F13="","",L13*F13)</f>
        <v>4981.190135625</v>
      </c>
      <c r="P13" s="40"/>
      <c r="Q13" s="40"/>
      <c r="R13" s="40"/>
    </row>
    <row r="14" spans="1:18" x14ac:dyDescent="0.4">
      <c r="A14" s="9">
        <v>6</v>
      </c>
      <c r="B14" s="5">
        <v>42906</v>
      </c>
      <c r="C14" s="47">
        <v>2</v>
      </c>
      <c r="D14" s="57">
        <v>0.61799999999999999</v>
      </c>
      <c r="E14" s="58">
        <v>1.27</v>
      </c>
      <c r="F14" s="59">
        <v>-1</v>
      </c>
      <c r="G14" s="22">
        <f t="shared" si="2"/>
        <v>111652.52151322481</v>
      </c>
      <c r="H14" s="22">
        <f t="shared" si="3"/>
        <v>116941.23861646622</v>
      </c>
      <c r="I14" s="22">
        <f t="shared" si="4"/>
        <v>112204.07513280626</v>
      </c>
      <c r="J14" s="44">
        <f t="shared" si="11"/>
        <v>3288.6049103586943</v>
      </c>
      <c r="K14" s="45">
        <f t="shared" si="12"/>
        <v>3379.4790082785726</v>
      </c>
      <c r="L14" s="46">
        <f t="shared" si="13"/>
        <v>3470.2291278187499</v>
      </c>
      <c r="M14" s="44">
        <f t="shared" si="14"/>
        <v>2032.3578346016729</v>
      </c>
      <c r="N14" s="45">
        <f t="shared" si="15"/>
        <v>4291.9383405137869</v>
      </c>
      <c r="O14" s="46">
        <f t="shared" si="16"/>
        <v>-3470.2291278187499</v>
      </c>
      <c r="P14" s="40"/>
      <c r="Q14" s="40"/>
      <c r="R14" s="40"/>
    </row>
    <row r="15" spans="1:18" x14ac:dyDescent="0.4">
      <c r="A15" s="9">
        <v>7</v>
      </c>
      <c r="B15" s="5">
        <v>42929</v>
      </c>
      <c r="C15" s="47">
        <v>1</v>
      </c>
      <c r="D15" s="57">
        <v>0.61799999999999999</v>
      </c>
      <c r="E15" s="58">
        <v>1.27</v>
      </c>
      <c r="F15" s="59">
        <v>1.5</v>
      </c>
      <c r="G15" s="22">
        <f t="shared" si="2"/>
        <v>113722.55926208</v>
      </c>
      <c r="H15" s="22">
        <f t="shared" si="3"/>
        <v>121396.69980775358</v>
      </c>
      <c r="I15" s="22">
        <f t="shared" si="4"/>
        <v>117253.25851378254</v>
      </c>
      <c r="J15" s="44">
        <f t="shared" si="11"/>
        <v>3349.5756453967442</v>
      </c>
      <c r="K15" s="45">
        <f t="shared" si="12"/>
        <v>3508.2371584939865</v>
      </c>
      <c r="L15" s="46">
        <f t="shared" si="13"/>
        <v>3366.1222539841879</v>
      </c>
      <c r="M15" s="44">
        <f t="shared" si="14"/>
        <v>2070.0377488551881</v>
      </c>
      <c r="N15" s="45">
        <f t="shared" si="15"/>
        <v>4455.4611912873634</v>
      </c>
      <c r="O15" s="46">
        <f t="shared" si="16"/>
        <v>5049.183380976282</v>
      </c>
      <c r="P15" s="40"/>
      <c r="Q15" s="40"/>
      <c r="R15" s="40"/>
    </row>
    <row r="16" spans="1:18" x14ac:dyDescent="0.4">
      <c r="A16" s="9">
        <v>8</v>
      </c>
      <c r="B16" s="5">
        <v>42934</v>
      </c>
      <c r="C16" s="47">
        <v>2</v>
      </c>
      <c r="D16" s="57">
        <v>0.61799999999999999</v>
      </c>
      <c r="E16" s="58">
        <v>1.27</v>
      </c>
      <c r="F16" s="59">
        <v>1.5</v>
      </c>
      <c r="G16" s="22">
        <f t="shared" si="2"/>
        <v>115830.97551079896</v>
      </c>
      <c r="H16" s="22">
        <f t="shared" si="3"/>
        <v>126021.91407042899</v>
      </c>
      <c r="I16" s="22">
        <f t="shared" si="4"/>
        <v>122529.65514690275</v>
      </c>
      <c r="J16" s="44">
        <f t="shared" si="11"/>
        <v>3411.6767778623998</v>
      </c>
      <c r="K16" s="45">
        <f t="shared" si="12"/>
        <v>3641.9009942326074</v>
      </c>
      <c r="L16" s="46">
        <f t="shared" si="13"/>
        <v>3517.5977554134761</v>
      </c>
      <c r="M16" s="44">
        <f t="shared" si="14"/>
        <v>2108.4162487189633</v>
      </c>
      <c r="N16" s="45">
        <f t="shared" si="15"/>
        <v>4625.2142626754112</v>
      </c>
      <c r="O16" s="46">
        <f t="shared" si="16"/>
        <v>5276.3966331202137</v>
      </c>
      <c r="P16" s="40"/>
      <c r="Q16" s="40"/>
      <c r="R16" s="40"/>
    </row>
    <row r="17" spans="1:18" x14ac:dyDescent="0.4">
      <c r="A17" s="9">
        <v>9</v>
      </c>
      <c r="B17" s="5">
        <v>42941</v>
      </c>
      <c r="C17" s="47">
        <v>1</v>
      </c>
      <c r="D17" s="57">
        <v>0.61799999999999999</v>
      </c>
      <c r="E17" s="58">
        <v>1.27</v>
      </c>
      <c r="F17" s="59">
        <v>1.5</v>
      </c>
      <c r="G17" s="22">
        <f t="shared" si="2"/>
        <v>117978.48179676918</v>
      </c>
      <c r="H17" s="22">
        <f t="shared" si="3"/>
        <v>130823.34899651233</v>
      </c>
      <c r="I17" s="22">
        <f t="shared" si="4"/>
        <v>128043.48962851337</v>
      </c>
      <c r="J17" s="44">
        <f t="shared" si="11"/>
        <v>3474.9292653239686</v>
      </c>
      <c r="K17" s="45">
        <f t="shared" si="12"/>
        <v>3780.6574221128694</v>
      </c>
      <c r="L17" s="46">
        <f t="shared" si="13"/>
        <v>3675.8896544070822</v>
      </c>
      <c r="M17" s="44">
        <f t="shared" si="14"/>
        <v>2147.5062859702125</v>
      </c>
      <c r="N17" s="45">
        <f t="shared" si="15"/>
        <v>4801.4349260833442</v>
      </c>
      <c r="O17" s="46">
        <f t="shared" si="16"/>
        <v>5513.8344816106237</v>
      </c>
      <c r="P17" s="40"/>
      <c r="Q17" s="40"/>
      <c r="R17" s="40"/>
    </row>
    <row r="18" spans="1:18" x14ac:dyDescent="0.4">
      <c r="A18" s="9">
        <v>10</v>
      </c>
      <c r="B18" s="5">
        <v>42972</v>
      </c>
      <c r="C18" s="47">
        <v>2</v>
      </c>
      <c r="D18" s="57">
        <v>0.61799999999999999</v>
      </c>
      <c r="E18" s="58">
        <v>1.27</v>
      </c>
      <c r="F18" s="59">
        <v>1.5</v>
      </c>
      <c r="G18" s="22">
        <f t="shared" si="2"/>
        <v>120165.80284928127</v>
      </c>
      <c r="H18" s="22">
        <f t="shared" si="3"/>
        <v>135807.71859327945</v>
      </c>
      <c r="I18" s="22">
        <f t="shared" si="4"/>
        <v>133805.44666179648</v>
      </c>
      <c r="J18" s="44">
        <f t="shared" si="11"/>
        <v>3539.3544539030754</v>
      </c>
      <c r="K18" s="45">
        <f t="shared" si="12"/>
        <v>3924.7004698953697</v>
      </c>
      <c r="L18" s="46">
        <f t="shared" si="13"/>
        <v>3841.3046888554009</v>
      </c>
      <c r="M18" s="44">
        <f t="shared" si="14"/>
        <v>2187.3210525121008</v>
      </c>
      <c r="N18" s="45">
        <f t="shared" si="15"/>
        <v>4984.3695967671192</v>
      </c>
      <c r="O18" s="46">
        <f t="shared" si="16"/>
        <v>5761.9570332831008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3604.9740854784382</v>
      </c>
      <c r="K19" s="45">
        <f t="shared" si="12"/>
        <v>4074.2315577983836</v>
      </c>
      <c r="L19" s="46">
        <f t="shared" si="13"/>
        <v>4014.1633998538941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120165.80284928127</v>
      </c>
      <c r="H59" s="71">
        <f>N59+H8</f>
        <v>135807.71859327945</v>
      </c>
      <c r="I59" s="72">
        <f>O59+I8</f>
        <v>133805.44666179648</v>
      </c>
      <c r="J59" s="67" t="s">
        <v>23</v>
      </c>
      <c r="K59" s="68">
        <f>B18-B9</f>
        <v>98</v>
      </c>
      <c r="L59" s="69" t="s">
        <v>24</v>
      </c>
      <c r="M59" s="81">
        <f>SUM(M9:M58)</f>
        <v>20165.802849281274</v>
      </c>
      <c r="N59" s="82">
        <f>SUM(N9:N58)</f>
        <v>35807.718593279453</v>
      </c>
      <c r="O59" s="83">
        <f>SUM(O9:O58)</f>
        <v>33805.446661796472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1</v>
      </c>
      <c r="F60" s="8">
        <f>COUNTIF(F9:F58,-1)</f>
        <v>2</v>
      </c>
      <c r="G60" s="86" t="s">
        <v>22</v>
      </c>
      <c r="H60" s="87"/>
      <c r="I60" s="93"/>
      <c r="J60" s="86" t="s">
        <v>25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26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1.2016580284928127</v>
      </c>
      <c r="H61" s="77">
        <f t="shared" ref="H61" si="21">H59/H8</f>
        <v>1.3580771859327945</v>
      </c>
      <c r="I61" s="78">
        <f>I59/I8</f>
        <v>1.3380544666179648</v>
      </c>
      <c r="J61" s="65">
        <f>(G61-100%)*30/K59</f>
        <v>6.1732049538616121E-2</v>
      </c>
      <c r="K61" s="65">
        <f>(H61-100%)*30/K59</f>
        <v>0.1096154650814677</v>
      </c>
      <c r="L61" s="66">
        <f>(I61-100%)*30/K59</f>
        <v>0.10348606120958105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9" t="e">
        <f t="shared" ref="D62:E62" si="22">D59/(D59+D60+D61)</f>
        <v>#DIV/0!</v>
      </c>
      <c r="E62" s="74">
        <f t="shared" si="22"/>
        <v>0</v>
      </c>
      <c r="F62" s="75">
        <f>F59/(F59+F60+F61)</f>
        <v>0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T236"/>
  <sheetViews>
    <sheetView zoomScale="80" zoomScaleNormal="80" workbookViewId="0">
      <selection activeCell="T237" sqref="T237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20:20" x14ac:dyDescent="0.4">
      <c r="T3" s="52" t="s">
        <v>62</v>
      </c>
    </row>
    <row r="4" spans="20:20" x14ac:dyDescent="0.4">
      <c r="T4" s="52" t="s">
        <v>63</v>
      </c>
    </row>
    <row r="5" spans="20:20" x14ac:dyDescent="0.4">
      <c r="T5" s="52" t="s">
        <v>64</v>
      </c>
    </row>
    <row r="6" spans="20:20" x14ac:dyDescent="0.4">
      <c r="T6" s="52" t="s">
        <v>71</v>
      </c>
    </row>
    <row r="7" spans="20:20" x14ac:dyDescent="0.4">
      <c r="T7" s="52" t="s">
        <v>70</v>
      </c>
    </row>
    <row r="8" spans="20:20" x14ac:dyDescent="0.4">
      <c r="T8" s="52" t="s">
        <v>65</v>
      </c>
    </row>
    <row r="9" spans="20:20" x14ac:dyDescent="0.4">
      <c r="T9" s="52" t="s">
        <v>66</v>
      </c>
    </row>
    <row r="10" spans="20:20" x14ac:dyDescent="0.4">
      <c r="T10" s="52" t="s">
        <v>67</v>
      </c>
    </row>
    <row r="11" spans="20:20" x14ac:dyDescent="0.4">
      <c r="T11" s="52" t="s">
        <v>68</v>
      </c>
    </row>
    <row r="12" spans="20:20" x14ac:dyDescent="0.4">
      <c r="T12" s="52" t="s">
        <v>69</v>
      </c>
    </row>
    <row r="28" spans="20:20" x14ac:dyDescent="0.4">
      <c r="T28" s="52" t="s">
        <v>72</v>
      </c>
    </row>
    <row r="29" spans="20:20" x14ac:dyDescent="0.4">
      <c r="T29" s="52" t="s">
        <v>73</v>
      </c>
    </row>
    <row r="30" spans="20:20" x14ac:dyDescent="0.4">
      <c r="T30" s="52" t="s">
        <v>74</v>
      </c>
    </row>
    <row r="31" spans="20:20" x14ac:dyDescent="0.4">
      <c r="T31" s="52" t="s">
        <v>75</v>
      </c>
    </row>
    <row r="32" spans="20:20" x14ac:dyDescent="0.4">
      <c r="T32" s="52" t="s">
        <v>76</v>
      </c>
    </row>
    <row r="33" spans="20:20" x14ac:dyDescent="0.4">
      <c r="T33" s="52" t="s">
        <v>77</v>
      </c>
    </row>
    <row r="34" spans="20:20" x14ac:dyDescent="0.4">
      <c r="T34" s="52" t="s">
        <v>78</v>
      </c>
    </row>
    <row r="35" spans="20:20" x14ac:dyDescent="0.4">
      <c r="T35" s="52" t="s">
        <v>79</v>
      </c>
    </row>
    <row r="53" spans="20:20" x14ac:dyDescent="0.4">
      <c r="T53" s="52" t="s">
        <v>80</v>
      </c>
    </row>
    <row r="54" spans="20:20" x14ac:dyDescent="0.4">
      <c r="T54" s="52" t="s">
        <v>81</v>
      </c>
    </row>
    <row r="55" spans="20:20" x14ac:dyDescent="0.4">
      <c r="T55" s="52" t="s">
        <v>82</v>
      </c>
    </row>
    <row r="56" spans="20:20" x14ac:dyDescent="0.4">
      <c r="T56" s="52" t="s">
        <v>83</v>
      </c>
    </row>
    <row r="57" spans="20:20" x14ac:dyDescent="0.4">
      <c r="T57" s="52" t="s">
        <v>84</v>
      </c>
    </row>
    <row r="78" spans="20:20" x14ac:dyDescent="0.4">
      <c r="T78" s="52" t="s">
        <v>85</v>
      </c>
    </row>
    <row r="79" spans="20:20" x14ac:dyDescent="0.4">
      <c r="T79" s="52" t="s">
        <v>86</v>
      </c>
    </row>
    <row r="80" spans="20:20" x14ac:dyDescent="0.4">
      <c r="T80" s="52" t="s">
        <v>87</v>
      </c>
    </row>
    <row r="81" spans="20:20" x14ac:dyDescent="0.4">
      <c r="T81" s="52" t="s">
        <v>88</v>
      </c>
    </row>
    <row r="82" spans="20:20" x14ac:dyDescent="0.4">
      <c r="T82" s="52" t="s">
        <v>89</v>
      </c>
    </row>
    <row r="83" spans="20:20" x14ac:dyDescent="0.4">
      <c r="T83" s="52" t="s">
        <v>90</v>
      </c>
    </row>
    <row r="103" spans="20:20" x14ac:dyDescent="0.4">
      <c r="T103" s="52" t="s">
        <v>91</v>
      </c>
    </row>
    <row r="104" spans="20:20" x14ac:dyDescent="0.4">
      <c r="T104" s="52" t="s">
        <v>92</v>
      </c>
    </row>
    <row r="105" spans="20:20" x14ac:dyDescent="0.4">
      <c r="T105" s="52" t="s">
        <v>93</v>
      </c>
    </row>
    <row r="106" spans="20:20" x14ac:dyDescent="0.4">
      <c r="T106" s="52" t="s">
        <v>94</v>
      </c>
    </row>
    <row r="107" spans="20:20" x14ac:dyDescent="0.4">
      <c r="T107" s="52" t="s">
        <v>95</v>
      </c>
    </row>
    <row r="128" spans="20:20" x14ac:dyDescent="0.4">
      <c r="T128" s="52" t="s">
        <v>96</v>
      </c>
    </row>
    <row r="129" spans="20:20" x14ac:dyDescent="0.4">
      <c r="T129" s="52" t="s">
        <v>97</v>
      </c>
    </row>
    <row r="130" spans="20:20" x14ac:dyDescent="0.4">
      <c r="T130" s="52" t="s">
        <v>98</v>
      </c>
    </row>
    <row r="131" spans="20:20" x14ac:dyDescent="0.4">
      <c r="T131" s="52" t="s">
        <v>99</v>
      </c>
    </row>
    <row r="132" spans="20:20" x14ac:dyDescent="0.4">
      <c r="T132" s="52" t="s">
        <v>100</v>
      </c>
    </row>
    <row r="133" spans="20:20" x14ac:dyDescent="0.4">
      <c r="T133" s="52" t="s">
        <v>101</v>
      </c>
    </row>
    <row r="134" spans="20:20" x14ac:dyDescent="0.4">
      <c r="T134" s="52" t="s">
        <v>102</v>
      </c>
    </row>
    <row r="135" spans="20:20" x14ac:dyDescent="0.4">
      <c r="T135" s="52" t="s">
        <v>103</v>
      </c>
    </row>
    <row r="153" spans="20:20" x14ac:dyDescent="0.4">
      <c r="T153" s="52" t="s">
        <v>104</v>
      </c>
    </row>
    <row r="154" spans="20:20" x14ac:dyDescent="0.4">
      <c r="T154" s="52" t="s">
        <v>105</v>
      </c>
    </row>
    <row r="155" spans="20:20" x14ac:dyDescent="0.4">
      <c r="T155" s="52" t="s">
        <v>106</v>
      </c>
    </row>
    <row r="156" spans="20:20" x14ac:dyDescent="0.4">
      <c r="T156" s="52" t="s">
        <v>107</v>
      </c>
    </row>
    <row r="157" spans="20:20" x14ac:dyDescent="0.4">
      <c r="T157" s="52" t="s">
        <v>108</v>
      </c>
    </row>
    <row r="178" spans="20:20" x14ac:dyDescent="0.4">
      <c r="T178" s="52" t="s">
        <v>109</v>
      </c>
    </row>
    <row r="179" spans="20:20" x14ac:dyDescent="0.4">
      <c r="T179" s="52" t="s">
        <v>110</v>
      </c>
    </row>
    <row r="180" spans="20:20" x14ac:dyDescent="0.4">
      <c r="T180" s="52" t="s">
        <v>111</v>
      </c>
    </row>
    <row r="181" spans="20:20" x14ac:dyDescent="0.4">
      <c r="T181" s="52" t="s">
        <v>112</v>
      </c>
    </row>
    <row r="182" spans="20:20" x14ac:dyDescent="0.4">
      <c r="T182" s="52" t="s">
        <v>113</v>
      </c>
    </row>
    <row r="183" spans="20:20" x14ac:dyDescent="0.4">
      <c r="T183" s="52" t="s">
        <v>114</v>
      </c>
    </row>
    <row r="203" spans="20:20" x14ac:dyDescent="0.4">
      <c r="T203" s="52" t="s">
        <v>115</v>
      </c>
    </row>
    <row r="204" spans="20:20" x14ac:dyDescent="0.4">
      <c r="T204" s="52" t="s">
        <v>116</v>
      </c>
    </row>
    <row r="205" spans="20:20" x14ac:dyDescent="0.4">
      <c r="T205" s="52" t="s">
        <v>117</v>
      </c>
    </row>
    <row r="206" spans="20:20" x14ac:dyDescent="0.4">
      <c r="T206" s="52" t="s">
        <v>118</v>
      </c>
    </row>
    <row r="207" spans="20:20" x14ac:dyDescent="0.4">
      <c r="T207" s="52" t="s">
        <v>119</v>
      </c>
    </row>
    <row r="208" spans="20:20" x14ac:dyDescent="0.4">
      <c r="T208" s="52" t="s">
        <v>120</v>
      </c>
    </row>
    <row r="228" spans="20:20" x14ac:dyDescent="0.4">
      <c r="T228" s="52" t="s">
        <v>121</v>
      </c>
    </row>
    <row r="229" spans="20:20" x14ac:dyDescent="0.4">
      <c r="T229" s="52" t="s">
        <v>122</v>
      </c>
    </row>
    <row r="230" spans="20:20" x14ac:dyDescent="0.4">
      <c r="T230" s="52" t="s">
        <v>123</v>
      </c>
    </row>
    <row r="231" spans="20:20" x14ac:dyDescent="0.4">
      <c r="T231" s="52" t="s">
        <v>124</v>
      </c>
    </row>
    <row r="232" spans="20:20" x14ac:dyDescent="0.4">
      <c r="T232" s="52" t="s">
        <v>125</v>
      </c>
    </row>
    <row r="233" spans="20:20" x14ac:dyDescent="0.4">
      <c r="T233" s="52" t="s">
        <v>126</v>
      </c>
    </row>
    <row r="234" spans="20:20" x14ac:dyDescent="0.4">
      <c r="T234" s="52" t="s">
        <v>127</v>
      </c>
    </row>
    <row r="235" spans="20:20" x14ac:dyDescent="0.4">
      <c r="T235" s="52" t="s">
        <v>128</v>
      </c>
    </row>
    <row r="236" spans="20:20" x14ac:dyDescent="0.4">
      <c r="T236" s="52" t="s">
        <v>129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topLeftCell="A17" zoomScale="145" zoomScaleSheetLayoutView="100" workbookViewId="0">
      <selection activeCell="A31" sqref="A31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18</v>
      </c>
    </row>
    <row r="2" spans="1:10" x14ac:dyDescent="0.4">
      <c r="A2" s="96" t="s">
        <v>130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19</v>
      </c>
    </row>
    <row r="12" spans="1:10" x14ac:dyDescent="0.4">
      <c r="A12" s="98"/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20</v>
      </c>
    </row>
    <row r="22" spans="1:10" x14ac:dyDescent="0.4">
      <c r="A22" s="98" t="s">
        <v>131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0"/>
  <sheetViews>
    <sheetView topLeftCell="A13" zoomScale="80" zoomScaleNormal="80" workbookViewId="0">
      <selection activeCell="A23" sqref="A23:H60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27</v>
      </c>
      <c r="B3" s="35" t="s">
        <v>28</v>
      </c>
      <c r="C3" s="35" t="s">
        <v>29</v>
      </c>
      <c r="D3" s="36" t="s">
        <v>30</v>
      </c>
      <c r="E3" s="35" t="s">
        <v>31</v>
      </c>
      <c r="F3" s="36" t="s">
        <v>30</v>
      </c>
      <c r="G3" s="35" t="s">
        <v>32</v>
      </c>
      <c r="H3" s="36" t="s">
        <v>30</v>
      </c>
    </row>
    <row r="4" spans="1:8" x14ac:dyDescent="0.4">
      <c r="A4" s="37" t="s">
        <v>53</v>
      </c>
      <c r="B4" s="37" t="s">
        <v>33</v>
      </c>
      <c r="C4" s="37"/>
      <c r="D4" s="38"/>
      <c r="E4" s="37" t="s">
        <v>34</v>
      </c>
      <c r="F4" s="38">
        <v>44403</v>
      </c>
      <c r="G4" s="37"/>
      <c r="H4" s="38"/>
    </row>
    <row r="5" spans="1:8" x14ac:dyDescent="0.4">
      <c r="A5" s="37" t="s">
        <v>53</v>
      </c>
      <c r="B5" s="37" t="s">
        <v>35</v>
      </c>
      <c r="C5" s="37"/>
      <c r="D5" s="38"/>
      <c r="E5" s="37" t="s">
        <v>34</v>
      </c>
      <c r="F5" s="38">
        <v>44404</v>
      </c>
      <c r="G5" s="37"/>
      <c r="H5" s="39"/>
    </row>
    <row r="6" spans="1:8" x14ac:dyDescent="0.4">
      <c r="A6" s="37" t="s">
        <v>53</v>
      </c>
      <c r="B6" s="37" t="s">
        <v>54</v>
      </c>
      <c r="C6" s="37"/>
      <c r="D6" s="39"/>
      <c r="E6" s="37" t="s">
        <v>34</v>
      </c>
      <c r="F6" s="38">
        <v>44405</v>
      </c>
      <c r="G6" s="37"/>
      <c r="H6" s="39"/>
    </row>
    <row r="7" spans="1:8" x14ac:dyDescent="0.4">
      <c r="A7" s="37" t="s">
        <v>53</v>
      </c>
      <c r="B7" s="37"/>
      <c r="C7" s="37"/>
      <c r="D7" s="39"/>
      <c r="E7" s="37"/>
      <c r="F7" s="38"/>
      <c r="G7" s="37"/>
      <c r="H7" s="39"/>
    </row>
    <row r="8" spans="1:8" x14ac:dyDescent="0.4">
      <c r="A8" s="37" t="s">
        <v>53</v>
      </c>
      <c r="B8" s="37"/>
      <c r="C8" s="37"/>
      <c r="D8" s="39"/>
      <c r="E8" s="37"/>
      <c r="F8" s="38"/>
      <c r="G8" s="37"/>
      <c r="H8" s="39"/>
    </row>
    <row r="9" spans="1:8" x14ac:dyDescent="0.4">
      <c r="A9" s="37" t="s">
        <v>53</v>
      </c>
      <c r="B9" s="37"/>
      <c r="C9" s="37"/>
      <c r="D9" s="39"/>
      <c r="E9" s="37"/>
      <c r="F9" s="39"/>
      <c r="G9" s="37"/>
      <c r="H9" s="38"/>
    </row>
    <row r="10" spans="1:8" x14ac:dyDescent="0.4">
      <c r="A10" s="37" t="s">
        <v>53</v>
      </c>
      <c r="B10" s="37"/>
      <c r="C10" s="37"/>
      <c r="D10" s="39"/>
      <c r="E10" s="37"/>
      <c r="F10" s="39"/>
      <c r="G10" s="37"/>
      <c r="H10" s="38"/>
    </row>
    <row r="11" spans="1:8" x14ac:dyDescent="0.4">
      <c r="A11" s="37" t="s">
        <v>53</v>
      </c>
      <c r="B11" s="37"/>
      <c r="C11" s="37"/>
      <c r="D11" s="39"/>
      <c r="E11" s="37"/>
      <c r="F11" s="38"/>
      <c r="G11" s="37"/>
      <c r="H11" s="39"/>
    </row>
    <row r="12" spans="1:8" x14ac:dyDescent="0.4">
      <c r="A12" s="34"/>
      <c r="B12" s="32"/>
      <c r="C12" s="32"/>
      <c r="D12" s="33"/>
      <c r="E12" s="32"/>
      <c r="F12" s="84"/>
      <c r="G12" s="32"/>
      <c r="H12" s="33"/>
    </row>
    <row r="13" spans="1:8" x14ac:dyDescent="0.4">
      <c r="A13" s="35" t="s">
        <v>27</v>
      </c>
      <c r="B13" s="35" t="s">
        <v>28</v>
      </c>
      <c r="C13" s="35" t="s">
        <v>29</v>
      </c>
      <c r="D13" s="36" t="s">
        <v>30</v>
      </c>
      <c r="E13" s="35" t="s">
        <v>31</v>
      </c>
      <c r="F13" s="85" t="s">
        <v>30</v>
      </c>
      <c r="G13" s="35" t="s">
        <v>32</v>
      </c>
      <c r="H13" s="36" t="s">
        <v>30</v>
      </c>
    </row>
    <row r="14" spans="1:8" x14ac:dyDescent="0.4">
      <c r="A14" s="37" t="s">
        <v>36</v>
      </c>
      <c r="B14" s="37" t="s">
        <v>37</v>
      </c>
      <c r="C14" s="37" t="s">
        <v>34</v>
      </c>
      <c r="D14" s="38">
        <v>44408</v>
      </c>
      <c r="E14" s="37" t="s">
        <v>34</v>
      </c>
      <c r="F14" s="38">
        <v>44406</v>
      </c>
      <c r="G14" s="37" t="s">
        <v>34</v>
      </c>
      <c r="H14" s="38">
        <v>44409</v>
      </c>
    </row>
    <row r="15" spans="1:8" x14ac:dyDescent="0.4">
      <c r="A15" s="37" t="s">
        <v>36</v>
      </c>
      <c r="B15" s="37" t="s">
        <v>38</v>
      </c>
      <c r="C15" s="37"/>
      <c r="D15" s="38"/>
      <c r="E15" s="37" t="s">
        <v>34</v>
      </c>
      <c r="F15" s="38">
        <v>44407</v>
      </c>
      <c r="G15" s="37"/>
      <c r="H15" s="38"/>
    </row>
    <row r="16" spans="1:8" x14ac:dyDescent="0.4">
      <c r="A16" s="37" t="s">
        <v>36</v>
      </c>
      <c r="B16" s="37" t="s">
        <v>37</v>
      </c>
      <c r="C16" s="37"/>
      <c r="D16" s="39"/>
      <c r="E16" s="37" t="s">
        <v>39</v>
      </c>
      <c r="F16" s="38">
        <v>44408</v>
      </c>
      <c r="G16" s="37"/>
      <c r="H16" s="38"/>
    </row>
    <row r="17" spans="1:8" x14ac:dyDescent="0.4">
      <c r="A17" s="37" t="s">
        <v>36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36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36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36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36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27</v>
      </c>
      <c r="B23" s="35" t="s">
        <v>28</v>
      </c>
      <c r="C23" s="35" t="s">
        <v>29</v>
      </c>
      <c r="D23" s="36" t="s">
        <v>30</v>
      </c>
      <c r="E23" s="35" t="s">
        <v>31</v>
      </c>
      <c r="F23" s="36" t="s">
        <v>30</v>
      </c>
      <c r="G23" s="35" t="s">
        <v>32</v>
      </c>
      <c r="H23" s="36" t="s">
        <v>30</v>
      </c>
    </row>
    <row r="24" spans="1:8" x14ac:dyDescent="0.4">
      <c r="A24" s="37" t="s">
        <v>40</v>
      </c>
      <c r="B24" s="37" t="s">
        <v>33</v>
      </c>
      <c r="C24" s="37"/>
      <c r="D24" s="38"/>
      <c r="E24" s="37" t="s">
        <v>34</v>
      </c>
      <c r="F24" s="38">
        <v>44410</v>
      </c>
      <c r="G24" s="37" t="s">
        <v>42</v>
      </c>
      <c r="H24" s="38">
        <v>44414</v>
      </c>
    </row>
    <row r="25" spans="1:8" x14ac:dyDescent="0.4">
      <c r="A25" s="37" t="s">
        <v>40</v>
      </c>
      <c r="B25" s="37" t="s">
        <v>33</v>
      </c>
      <c r="C25" s="37"/>
      <c r="D25" s="38"/>
      <c r="E25" s="37" t="s">
        <v>43</v>
      </c>
      <c r="F25" s="38">
        <v>44411</v>
      </c>
      <c r="G25" s="37"/>
      <c r="H25" s="38"/>
    </row>
    <row r="26" spans="1:8" x14ac:dyDescent="0.4">
      <c r="A26" s="37" t="s">
        <v>40</v>
      </c>
      <c r="B26" s="37" t="s">
        <v>33</v>
      </c>
      <c r="C26" s="37"/>
      <c r="D26" s="38"/>
      <c r="E26" s="37" t="s">
        <v>39</v>
      </c>
      <c r="F26" s="38">
        <v>44412</v>
      </c>
      <c r="G26" s="37"/>
      <c r="H26" s="39"/>
    </row>
    <row r="27" spans="1:8" x14ac:dyDescent="0.4">
      <c r="A27" s="37" t="s">
        <v>40</v>
      </c>
      <c r="B27" s="37" t="s">
        <v>33</v>
      </c>
      <c r="C27" s="37"/>
      <c r="D27" s="39"/>
      <c r="E27" s="37" t="s">
        <v>41</v>
      </c>
      <c r="F27" s="38">
        <v>44415</v>
      </c>
      <c r="G27" s="37"/>
      <c r="H27" s="39"/>
    </row>
    <row r="28" spans="1:8" x14ac:dyDescent="0.4">
      <c r="A28" s="37" t="s">
        <v>40</v>
      </c>
      <c r="B28" s="37" t="s">
        <v>44</v>
      </c>
      <c r="C28" s="37"/>
      <c r="D28" s="39"/>
      <c r="E28" s="37" t="s">
        <v>34</v>
      </c>
      <c r="F28" s="38">
        <v>44417</v>
      </c>
      <c r="G28" s="37"/>
      <c r="H28" s="39"/>
    </row>
    <row r="29" spans="1:8" x14ac:dyDescent="0.4">
      <c r="A29" s="37" t="s">
        <v>40</v>
      </c>
      <c r="B29" s="37" t="s">
        <v>37</v>
      </c>
      <c r="C29" s="37"/>
      <c r="D29" s="39"/>
      <c r="E29" s="37"/>
      <c r="F29" s="38"/>
      <c r="G29" s="37" t="s">
        <v>34</v>
      </c>
      <c r="H29" s="38">
        <v>44418</v>
      </c>
    </row>
    <row r="30" spans="1:8" x14ac:dyDescent="0.4">
      <c r="A30" s="37" t="s">
        <v>40</v>
      </c>
      <c r="B30" s="37" t="s">
        <v>33</v>
      </c>
      <c r="C30" s="37"/>
      <c r="D30" s="39"/>
      <c r="E30" s="37"/>
      <c r="F30" s="38"/>
      <c r="G30" s="37" t="s">
        <v>39</v>
      </c>
      <c r="H30" s="38">
        <v>44418</v>
      </c>
    </row>
    <row r="31" spans="1:8" x14ac:dyDescent="0.4">
      <c r="A31" s="37" t="s">
        <v>45</v>
      </c>
      <c r="B31" s="37" t="s">
        <v>38</v>
      </c>
      <c r="C31" s="37"/>
      <c r="D31" s="39"/>
      <c r="E31" s="37" t="s">
        <v>34</v>
      </c>
      <c r="F31" s="38">
        <v>44420</v>
      </c>
      <c r="G31" s="37"/>
      <c r="H31" s="39"/>
    </row>
    <row r="32" spans="1:8" x14ac:dyDescent="0.4">
      <c r="A32" s="37" t="s">
        <v>46</v>
      </c>
      <c r="B32" s="37" t="s">
        <v>35</v>
      </c>
      <c r="C32" s="37"/>
      <c r="D32" s="39"/>
      <c r="E32" s="37" t="s">
        <v>34</v>
      </c>
      <c r="F32" s="38">
        <v>44421</v>
      </c>
      <c r="G32" s="37"/>
      <c r="H32" s="39"/>
    </row>
    <row r="33" spans="1:8" x14ac:dyDescent="0.4">
      <c r="A33" s="37" t="s">
        <v>46</v>
      </c>
      <c r="B33" s="37" t="s">
        <v>37</v>
      </c>
      <c r="C33" s="37"/>
      <c r="D33" s="39"/>
      <c r="E33" s="37" t="s">
        <v>34</v>
      </c>
      <c r="F33" s="38">
        <v>44422</v>
      </c>
      <c r="G33" s="37"/>
      <c r="H33" s="39"/>
    </row>
    <row r="34" spans="1:8" x14ac:dyDescent="0.4">
      <c r="A34" s="37" t="s">
        <v>47</v>
      </c>
      <c r="B34" s="37" t="s">
        <v>33</v>
      </c>
      <c r="C34" s="37"/>
      <c r="D34" s="38"/>
      <c r="E34" s="37" t="s">
        <v>34</v>
      </c>
      <c r="F34" s="38">
        <v>44424</v>
      </c>
      <c r="G34" s="37"/>
      <c r="H34" s="38"/>
    </row>
    <row r="35" spans="1:8" x14ac:dyDescent="0.4">
      <c r="A35" s="37" t="s">
        <v>48</v>
      </c>
      <c r="B35" s="37" t="s">
        <v>33</v>
      </c>
      <c r="C35" s="37"/>
      <c r="D35" s="38"/>
      <c r="E35" s="37"/>
      <c r="F35" s="38"/>
      <c r="G35" s="37" t="s">
        <v>34</v>
      </c>
      <c r="H35" s="38">
        <v>44425</v>
      </c>
    </row>
    <row r="36" spans="1:8" x14ac:dyDescent="0.4">
      <c r="A36" s="37" t="s">
        <v>48</v>
      </c>
      <c r="B36" s="37" t="s">
        <v>33</v>
      </c>
      <c r="C36" s="37"/>
      <c r="D36" s="38"/>
      <c r="E36" s="37"/>
      <c r="F36" s="38"/>
      <c r="G36" s="37" t="s">
        <v>39</v>
      </c>
      <c r="H36" s="38">
        <v>44429</v>
      </c>
    </row>
    <row r="37" spans="1:8" x14ac:dyDescent="0.4">
      <c r="A37" s="37" t="s">
        <v>48</v>
      </c>
      <c r="B37" s="37" t="s">
        <v>33</v>
      </c>
      <c r="C37" s="37"/>
      <c r="D37" s="38"/>
      <c r="E37" s="37"/>
      <c r="F37" s="38"/>
      <c r="G37" s="37" t="s">
        <v>49</v>
      </c>
      <c r="H37" s="38">
        <v>44430</v>
      </c>
    </row>
    <row r="38" spans="1:8" x14ac:dyDescent="0.4">
      <c r="A38" s="37" t="s">
        <v>48</v>
      </c>
      <c r="B38" s="37" t="s">
        <v>33</v>
      </c>
      <c r="C38" s="37"/>
      <c r="D38" s="39"/>
      <c r="E38" s="37"/>
      <c r="F38" s="39" t="s">
        <v>50</v>
      </c>
      <c r="G38" s="37" t="s">
        <v>42</v>
      </c>
      <c r="H38" s="38">
        <v>44431</v>
      </c>
    </row>
    <row r="39" spans="1:8" x14ac:dyDescent="0.4">
      <c r="A39" s="37" t="s">
        <v>48</v>
      </c>
      <c r="B39" s="37" t="s">
        <v>33</v>
      </c>
      <c r="C39" s="37"/>
      <c r="D39" s="39"/>
      <c r="E39" s="37"/>
      <c r="F39" s="39" t="s">
        <v>50</v>
      </c>
      <c r="G39" s="37" t="s">
        <v>51</v>
      </c>
      <c r="H39" s="38">
        <v>44432</v>
      </c>
    </row>
    <row r="40" spans="1:8" x14ac:dyDescent="0.4">
      <c r="A40" s="37" t="s">
        <v>48</v>
      </c>
      <c r="B40" s="37" t="s">
        <v>33</v>
      </c>
      <c r="C40" s="37"/>
      <c r="D40" s="39"/>
      <c r="E40" s="37"/>
      <c r="F40" s="39" t="s">
        <v>50</v>
      </c>
      <c r="G40" s="37" t="s">
        <v>39</v>
      </c>
      <c r="H40" s="38">
        <v>44434</v>
      </c>
    </row>
    <row r="41" spans="1:8" x14ac:dyDescent="0.4">
      <c r="A41" s="37" t="s">
        <v>48</v>
      </c>
      <c r="B41" s="37" t="s">
        <v>33</v>
      </c>
      <c r="C41" s="37"/>
      <c r="D41" s="39"/>
      <c r="E41" s="37"/>
      <c r="F41" s="39" t="s">
        <v>50</v>
      </c>
      <c r="G41" s="37" t="s">
        <v>49</v>
      </c>
      <c r="H41" s="38">
        <v>44435</v>
      </c>
    </row>
    <row r="42" spans="1:8" x14ac:dyDescent="0.4">
      <c r="A42" s="37" t="s">
        <v>48</v>
      </c>
      <c r="B42" s="37" t="s">
        <v>33</v>
      </c>
      <c r="C42" s="37"/>
      <c r="D42" s="38"/>
      <c r="E42" s="37"/>
      <c r="F42" s="38"/>
      <c r="G42" s="37" t="s">
        <v>52</v>
      </c>
      <c r="H42" s="38">
        <v>44438</v>
      </c>
    </row>
    <row r="43" spans="1:8" x14ac:dyDescent="0.4">
      <c r="A43" s="37" t="s">
        <v>40</v>
      </c>
      <c r="B43" s="37" t="s">
        <v>33</v>
      </c>
      <c r="C43" s="37"/>
      <c r="D43" s="39"/>
      <c r="E43" s="37"/>
      <c r="F43" s="38"/>
      <c r="G43" s="37" t="s">
        <v>55</v>
      </c>
      <c r="H43" s="38">
        <v>44440</v>
      </c>
    </row>
    <row r="44" spans="1:8" x14ac:dyDescent="0.4">
      <c r="A44" s="37" t="s">
        <v>40</v>
      </c>
      <c r="B44" s="37" t="s">
        <v>33</v>
      </c>
      <c r="C44" s="37"/>
      <c r="D44" s="39"/>
      <c r="E44" s="37"/>
      <c r="F44" s="38"/>
      <c r="G44" s="37" t="s">
        <v>55</v>
      </c>
      <c r="H44" s="38">
        <v>44442</v>
      </c>
    </row>
    <row r="45" spans="1:8" x14ac:dyDescent="0.4">
      <c r="A45" s="37" t="s">
        <v>40</v>
      </c>
      <c r="B45" s="37" t="s">
        <v>33</v>
      </c>
      <c r="C45" s="37"/>
      <c r="D45" s="39"/>
      <c r="E45" s="37" t="s">
        <v>56</v>
      </c>
      <c r="F45" s="38">
        <v>44443</v>
      </c>
      <c r="G45" s="37"/>
      <c r="H45" s="39"/>
    </row>
    <row r="46" spans="1:8" x14ac:dyDescent="0.4">
      <c r="A46" s="37" t="s">
        <v>40</v>
      </c>
      <c r="B46" s="37" t="s">
        <v>33</v>
      </c>
      <c r="C46" s="37"/>
      <c r="D46" s="39"/>
      <c r="E46" s="37"/>
      <c r="F46" s="38"/>
      <c r="G46" s="37" t="s">
        <v>56</v>
      </c>
      <c r="H46" s="38">
        <v>44444</v>
      </c>
    </row>
    <row r="47" spans="1:8" x14ac:dyDescent="0.4">
      <c r="A47" s="37" t="s">
        <v>57</v>
      </c>
      <c r="B47" s="37" t="s">
        <v>33</v>
      </c>
      <c r="C47" s="37"/>
      <c r="D47" s="39"/>
      <c r="E47" s="37" t="s">
        <v>58</v>
      </c>
      <c r="F47" s="38">
        <v>44445</v>
      </c>
      <c r="G47" s="37"/>
      <c r="H47" s="38"/>
    </row>
    <row r="48" spans="1:8" x14ac:dyDescent="0.4">
      <c r="A48" s="37" t="s">
        <v>57</v>
      </c>
      <c r="B48" s="37" t="s">
        <v>33</v>
      </c>
      <c r="C48" s="37"/>
      <c r="D48" s="39"/>
      <c r="E48" s="37" t="s">
        <v>59</v>
      </c>
      <c r="F48" s="38">
        <v>44446</v>
      </c>
      <c r="G48" s="37"/>
      <c r="H48" s="38"/>
    </row>
    <row r="49" spans="1:8" x14ac:dyDescent="0.4">
      <c r="A49" s="37" t="s">
        <v>57</v>
      </c>
      <c r="B49" s="37" t="s">
        <v>33</v>
      </c>
      <c r="C49" s="37"/>
      <c r="D49" s="39"/>
      <c r="E49" s="37" t="s">
        <v>49</v>
      </c>
      <c r="F49" s="38">
        <v>44447</v>
      </c>
      <c r="G49" s="37"/>
      <c r="H49" s="38"/>
    </row>
    <row r="50" spans="1:8" x14ac:dyDescent="0.4">
      <c r="A50" s="37" t="s">
        <v>57</v>
      </c>
      <c r="B50" s="37" t="s">
        <v>33</v>
      </c>
      <c r="C50" s="37"/>
      <c r="D50" s="39"/>
      <c r="E50" s="37" t="s">
        <v>52</v>
      </c>
      <c r="F50" s="38">
        <v>44448</v>
      </c>
      <c r="G50" s="37"/>
      <c r="H50" s="38"/>
    </row>
    <row r="51" spans="1:8" x14ac:dyDescent="0.4">
      <c r="A51" s="37" t="s">
        <v>57</v>
      </c>
      <c r="B51" s="37" t="s">
        <v>33</v>
      </c>
      <c r="C51" s="37"/>
      <c r="D51" s="39"/>
      <c r="E51" s="37"/>
      <c r="F51" s="38"/>
      <c r="G51" s="37" t="s">
        <v>58</v>
      </c>
      <c r="H51" s="38">
        <v>44449</v>
      </c>
    </row>
    <row r="52" spans="1:8" x14ac:dyDescent="0.4">
      <c r="A52" s="37" t="s">
        <v>40</v>
      </c>
      <c r="B52" s="37" t="s">
        <v>60</v>
      </c>
      <c r="C52" s="37"/>
      <c r="D52" s="39"/>
      <c r="E52" s="37"/>
      <c r="F52" s="38"/>
      <c r="G52" s="37" t="s">
        <v>58</v>
      </c>
      <c r="H52" s="38">
        <v>44450</v>
      </c>
    </row>
    <row r="53" spans="1:8" x14ac:dyDescent="0.4">
      <c r="A53" s="37" t="s">
        <v>40</v>
      </c>
      <c r="B53" s="37" t="s">
        <v>60</v>
      </c>
      <c r="C53" s="37"/>
      <c r="D53" s="39"/>
      <c r="E53" s="37"/>
      <c r="F53" s="38"/>
      <c r="G53" s="37" t="s">
        <v>39</v>
      </c>
      <c r="H53" s="38">
        <v>44451</v>
      </c>
    </row>
    <row r="54" spans="1:8" x14ac:dyDescent="0.4">
      <c r="A54" s="37" t="s">
        <v>40</v>
      </c>
      <c r="B54" s="37" t="s">
        <v>60</v>
      </c>
      <c r="C54" s="37"/>
      <c r="D54" s="39"/>
      <c r="E54" s="37"/>
      <c r="F54" s="38"/>
      <c r="G54" s="37" t="s">
        <v>49</v>
      </c>
      <c r="H54" s="38">
        <v>44451</v>
      </c>
    </row>
    <row r="55" spans="1:8" x14ac:dyDescent="0.4">
      <c r="A55" s="37"/>
      <c r="B55" s="37"/>
      <c r="C55" s="37"/>
      <c r="D55" s="39"/>
      <c r="E55" s="37"/>
      <c r="F55" s="39"/>
      <c r="G55" s="37"/>
      <c r="H55" s="39"/>
    </row>
    <row r="56" spans="1:8" x14ac:dyDescent="0.4">
      <c r="A56" s="37"/>
      <c r="B56" s="37"/>
      <c r="C56" s="37"/>
      <c r="D56" s="39"/>
      <c r="E56" s="37"/>
      <c r="F56" s="39"/>
      <c r="G56" s="37"/>
      <c r="H56" s="39"/>
    </row>
    <row r="57" spans="1:8" x14ac:dyDescent="0.4">
      <c r="A57" s="37"/>
      <c r="B57" s="37"/>
      <c r="C57" s="37"/>
      <c r="D57" s="39"/>
      <c r="E57" s="37"/>
      <c r="F57" s="39"/>
      <c r="G57" s="37"/>
      <c r="H57" s="39"/>
    </row>
    <row r="58" spans="1:8" x14ac:dyDescent="0.4">
      <c r="A58" s="37"/>
      <c r="B58" s="37"/>
      <c r="C58" s="37"/>
      <c r="D58" s="39"/>
      <c r="E58" s="37"/>
      <c r="F58" s="39"/>
      <c r="G58" s="37"/>
      <c r="H58" s="39"/>
    </row>
    <row r="59" spans="1:8" x14ac:dyDescent="0.4">
      <c r="A59" s="37"/>
      <c r="B59" s="37"/>
      <c r="C59" s="37"/>
      <c r="D59" s="39"/>
      <c r="E59" s="37"/>
      <c r="F59" s="39"/>
      <c r="G59" s="37"/>
      <c r="H59" s="39"/>
    </row>
    <row r="60" spans="1:8" x14ac:dyDescent="0.4">
      <c r="A60" s="37"/>
      <c r="B60" s="37"/>
      <c r="C60" s="37"/>
      <c r="D60" s="39"/>
      <c r="E60" s="37"/>
      <c r="F60" s="39"/>
      <c r="G60" s="37"/>
      <c r="H60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2021-09-13T13:16:12Z</dcterms:modified>
</cp:coreProperties>
</file>